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8"/>
  <workbookPr/>
  <mc:AlternateContent xmlns:mc="http://schemas.openxmlformats.org/markup-compatibility/2006">
    <mc:Choice Requires="x15">
      <x15ac:absPath xmlns:x15ac="http://schemas.microsoft.com/office/spreadsheetml/2010/11/ac" url="https://clubmessage.sharepoint.com/sites/AnnualReportCM.com-Pressrelease2025/Shared Documents/Press release 2025/"/>
    </mc:Choice>
  </mc:AlternateContent>
  <xr:revisionPtr revIDLastSave="265" documentId="13_ncr:1_{190C3933-B45E-4E9D-BC8E-5D6D0D69A782}" xr6:coauthVersionLast="47" xr6:coauthVersionMax="47" xr10:uidLastSave="{2C2DDADD-6773-4D97-A69E-26143AC27BCC}"/>
  <bookViews>
    <workbookView minimized="1" xWindow="108" yWindow="12" windowWidth="15336" windowHeight="10776" firstSheet="2" activeTab="1" xr2:uid="{00000000-000D-0000-FFFF-FFFF00000000}"/>
  </bookViews>
  <sheets>
    <sheet name="PL YoY" sheetId="2" r:id="rId1"/>
    <sheet name="PL QoQ" sheetId="1" r:id="rId2"/>
    <sheet name="CFS YoY" sheetId="3" r:id="rId3"/>
    <sheet name="BS YE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B13" i="2" l="1"/>
  <c r="C13" i="1" l="1"/>
  <c r="C14" i="1" s="1"/>
  <c r="D13" i="1"/>
  <c r="D14" i="1" s="1"/>
  <c r="E13" i="1"/>
  <c r="E14" i="1" s="1"/>
  <c r="F14" i="1"/>
  <c r="B13" i="1"/>
  <c r="B14" i="1" s="1"/>
  <c r="C11" i="1"/>
  <c r="D11" i="1"/>
  <c r="E11" i="1"/>
  <c r="F11" i="1"/>
  <c r="B11" i="1"/>
  <c r="E13" i="2"/>
  <c r="D13" i="2"/>
  <c r="C13" i="2"/>
  <c r="F13" i="2"/>
</calcChain>
</file>

<file path=xl/sharedStrings.xml><?xml version="1.0" encoding="utf-8"?>
<sst xmlns="http://schemas.openxmlformats.org/spreadsheetml/2006/main" count="129" uniqueCount="88">
  <si>
    <t>Consolidated Statement of Comprehensive Result – 5 Year Overview</t>
  </si>
  <si>
    <t>x € 1,000</t>
  </si>
  <si>
    <t>Revenue</t>
  </si>
  <si>
    <t>Cost of services</t>
  </si>
  <si>
    <t>Gross Profit</t>
  </si>
  <si>
    <t>Gross Margin (%)</t>
  </si>
  <si>
    <t>31.3%</t>
  </si>
  <si>
    <t>30.3%</t>
  </si>
  <si>
    <t>29.5%</t>
  </si>
  <si>
    <t>25.4%</t>
  </si>
  <si>
    <t>26.5%</t>
  </si>
  <si>
    <t>Employee benefits</t>
  </si>
  <si>
    <t>Other operating expenses</t>
  </si>
  <si>
    <t>Other operating income</t>
  </si>
  <si>
    <t>-</t>
  </si>
  <si>
    <t>Operating result, EBITDA</t>
  </si>
  <si>
    <t>EBITDA margin (%)</t>
  </si>
  <si>
    <t>7.1%</t>
  </si>
  <si>
    <t>6.0%</t>
  </si>
  <si>
    <t>(1.0%)</t>
  </si>
  <si>
    <t>(9.4%)</t>
  </si>
  <si>
    <t>(1.6%)</t>
  </si>
  <si>
    <t>One-offs</t>
  </si>
  <si>
    <t>Operating result, Adjusted EBITDA</t>
  </si>
  <si>
    <t>Amortization, depreciation, and impairments</t>
  </si>
  <si>
    <t>Operating result, EBIT</t>
  </si>
  <si>
    <t>Financial income</t>
  </si>
  <si>
    <t>Financial expenses</t>
  </si>
  <si>
    <t>Share of results in associates</t>
  </si>
  <si>
    <t>Result before tax</t>
  </si>
  <si>
    <t>Income tax</t>
  </si>
  <si>
    <t>Result after tax</t>
  </si>
  <si>
    <r>
      <t xml:space="preserve">Other comprehensive result </t>
    </r>
    <r>
      <rPr>
        <vertAlign val="superscript"/>
        <sz val="11"/>
        <color rgb="FF000000"/>
        <rFont val="Nunito"/>
      </rPr>
      <t>1</t>
    </r>
  </si>
  <si>
    <t>Total comprehensive result</t>
  </si>
  <si>
    <t>Basic loss per share (in €)</t>
  </si>
  <si>
    <t>Diluted loss per share (in €)</t>
  </si>
  <si>
    <t>1.  The other comprehensive result consists completely of foreign currency translation which may be reclassified subsequently to profit or loss</t>
  </si>
  <si>
    <t>Consolidated Statement of Comprehensive Result - Quarterly overview</t>
  </si>
  <si>
    <t>x € 1,000 - unaudited</t>
  </si>
  <si>
    <t xml:space="preserve"> Q4 2025</t>
  </si>
  <si>
    <t>Q3 2025</t>
  </si>
  <si>
    <t>Q2 2025</t>
  </si>
  <si>
    <t>Q1 2025</t>
  </si>
  <si>
    <t>Q4 2024</t>
  </si>
  <si>
    <t>28.3%</t>
  </si>
  <si>
    <t>32.6%</t>
  </si>
  <si>
    <t>31.8%</t>
  </si>
  <si>
    <t>33.0%</t>
  </si>
  <si>
    <t>29.2%</t>
  </si>
  <si>
    <t>EBITDA margin(%)</t>
  </si>
  <si>
    <t>Adjusted EBITDA margin</t>
  </si>
  <si>
    <t>Financial income and expenses</t>
  </si>
  <si>
    <t>Consolidated Statement of Cash Flow – 5 Year Overview</t>
  </si>
  <si>
    <t>Cash and cash equivalents, beginning of period</t>
  </si>
  <si>
    <t>Cash flow from operating activities</t>
  </si>
  <si>
    <t>Cash flow from investing activities</t>
  </si>
  <si>
    <t>Cash flow from financing activities</t>
  </si>
  <si>
    <t>Currency results on cash and cash equivalents</t>
  </si>
  <si>
    <t>Changes in cash and cash equivalents</t>
  </si>
  <si>
    <t>Cash and cash equivalents, end of the period</t>
  </si>
  <si>
    <t>EBITDA</t>
  </si>
  <si>
    <t>Changes in Net Working Capital</t>
  </si>
  <si>
    <t xml:space="preserve">-/- Capex </t>
  </si>
  <si>
    <t>Free Cash Flow</t>
  </si>
  <si>
    <t>Cash at bank</t>
  </si>
  <si>
    <t>Cash at bank restricted</t>
  </si>
  <si>
    <t>Convertible bonds</t>
  </si>
  <si>
    <t>Revolving credit facility</t>
  </si>
  <si>
    <r>
      <t xml:space="preserve">-/- </t>
    </r>
    <r>
      <rPr>
        <sz val="11"/>
        <color rgb="FF000000"/>
        <rFont val="Nunito"/>
      </rPr>
      <t>Cash at bank</t>
    </r>
  </si>
  <si>
    <t>Net Debt</t>
  </si>
  <si>
    <t>Consolidated Statement of Financial Position – 5 Year Overview</t>
  </si>
  <si>
    <t>Goodwill</t>
  </si>
  <si>
    <t>Intangible fixed assets</t>
  </si>
  <si>
    <t>Property, plant, and equipment</t>
  </si>
  <si>
    <t>Right-of-use assets</t>
  </si>
  <si>
    <t xml:space="preserve">Long-term receivables </t>
  </si>
  <si>
    <t>Associates</t>
  </si>
  <si>
    <t xml:space="preserve">Deferred tax assets </t>
  </si>
  <si>
    <t>Short-term loan receivables</t>
  </si>
  <si>
    <t>Inventories</t>
  </si>
  <si>
    <t>Trade and other receivables</t>
  </si>
  <si>
    <t>Cash and cash equivalents</t>
  </si>
  <si>
    <t>Total Assets</t>
  </si>
  <si>
    <t>Equity</t>
  </si>
  <si>
    <t>Non-current liabilities</t>
  </si>
  <si>
    <t>Current liabilities</t>
  </si>
  <si>
    <t xml:space="preserve">Total Equity and Liabilities </t>
  </si>
  <si>
    <t>Net Working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</si>
</sst>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_ * #,##0_ ;_ * \-#,##0_ ;_ * &quot;-&quot;??_ ;_ @_ "/>
    <numFmt numFmtId="166" formatCode="#,##0.00;\(#,##0.00\)"/>
    <numFmt numFmtId="167" formatCode="#,##0;\(#,##0\)"/>
    <numFmt numFmtId="168" formatCode="0.0%"/>
    <numFmt numFmtId="169" formatCode="_ * #,##0.0_ ;_ * \-#,##0.0_ ;_ * &quot;-&quot;??_ ;_ @_ 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.5"/>
      <color rgb="FF007FFF"/>
      <name val="Nunito"/>
    </font>
    <font>
      <b/>
      <sz val="12"/>
      <color rgb="FF007FFF"/>
      <name val="Nunito"/>
    </font>
    <font>
      <sz val="11"/>
      <color rgb="FF000000"/>
      <name val="Nunito"/>
    </font>
    <font>
      <sz val="10.5"/>
      <color rgb="FF000000"/>
      <name val="Nunito"/>
    </font>
    <font>
      <b/>
      <sz val="11"/>
      <color rgb="FF000000"/>
      <name val="Nunito"/>
    </font>
    <font>
      <b/>
      <sz val="10.5"/>
      <color rgb="FF000000"/>
      <name val="Nunito"/>
    </font>
    <font>
      <i/>
      <sz val="11"/>
      <color rgb="FF000000"/>
      <name val="Nunito"/>
    </font>
    <font>
      <i/>
      <sz val="10.5"/>
      <color rgb="FF000000"/>
      <name val="Nunito"/>
    </font>
    <font>
      <sz val="18"/>
      <name val="Arial"/>
      <family val="2"/>
    </font>
    <font>
      <vertAlign val="superscript"/>
      <sz val="11"/>
      <color rgb="FF000000"/>
      <name val="Nunito"/>
    </font>
    <font>
      <sz val="8"/>
      <color rgb="FF000000"/>
      <name val="Nunito"/>
    </font>
    <font>
      <b/>
      <i/>
      <sz val="11"/>
      <color rgb="FF007FFF"/>
      <name val="Nunito"/>
    </font>
    <font>
      <b/>
      <sz val="11"/>
      <color rgb="FF007FFF"/>
      <name val="Nunito"/>
    </font>
    <font>
      <sz val="11"/>
      <name val="Arial"/>
      <family val="2"/>
    </font>
    <font>
      <sz val="8"/>
      <color theme="1"/>
      <name val="Nunito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6F1FF"/>
        <bgColor indexed="64"/>
      </patternFill>
    </fill>
  </fills>
  <borders count="43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000000"/>
      </bottom>
      <diagonal/>
    </border>
    <border>
      <left style="medium">
        <color rgb="FFFFFFFF"/>
      </left>
      <right style="thin">
        <color rgb="FFFFFFFF"/>
      </right>
      <top style="medium">
        <color rgb="FFFFFFFF"/>
      </top>
      <bottom style="medium">
        <color rgb="FF000000"/>
      </bottom>
      <diagonal/>
    </border>
    <border>
      <left style="medium">
        <color rgb="FFFFFFFF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FFFFFF"/>
      </right>
      <top style="medium">
        <color rgb="FF000000"/>
      </top>
      <bottom/>
      <diagonal/>
    </border>
    <border>
      <left style="thin">
        <color rgb="FFFFFFFF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FFFFFF"/>
      </right>
      <top/>
      <bottom style="thin">
        <color rgb="FF000000"/>
      </bottom>
      <diagonal/>
    </border>
    <border>
      <left style="medium">
        <color rgb="FFFFFFFF"/>
      </left>
      <right/>
      <top style="thin">
        <color rgb="FF000000"/>
      </top>
      <bottom style="medium">
        <color rgb="FFFFFFFF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FFFFFF"/>
      </right>
      <top style="thin">
        <color rgb="FF000000"/>
      </top>
      <bottom/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 style="thin">
        <color rgb="FFFFFFFF"/>
      </right>
      <top/>
      <bottom/>
      <diagonal/>
    </border>
    <border>
      <left style="medium">
        <color rgb="FFFFFFFF"/>
      </left>
      <right/>
      <top style="medium">
        <color rgb="FFFFFFFF"/>
      </top>
      <bottom style="thin">
        <color rgb="FF000000"/>
      </bottom>
      <diagonal/>
    </border>
    <border>
      <left/>
      <right style="medium">
        <color rgb="FFFFFFFF"/>
      </right>
      <top style="thin">
        <color rgb="FF000000"/>
      </top>
      <bottom style="medium">
        <color rgb="FFFFFFFF"/>
      </bottom>
      <diagonal/>
    </border>
    <border>
      <left style="thin">
        <color rgb="FFFFFFFF"/>
      </left>
      <right/>
      <top/>
      <bottom style="thick">
        <color rgb="FF007FFF"/>
      </bottom>
      <diagonal/>
    </border>
    <border>
      <left style="thin">
        <color rgb="FFFFFFFF"/>
      </left>
      <right style="medium">
        <color rgb="FFFFFFFF"/>
      </right>
      <top/>
      <bottom style="medium">
        <color rgb="FF000000"/>
      </bottom>
      <diagonal/>
    </border>
    <border>
      <left style="thin">
        <color rgb="FFFFFFFF"/>
      </left>
      <right/>
      <top/>
      <bottom style="medium">
        <color rgb="FFFFFFFF"/>
      </bottom>
      <diagonal/>
    </border>
    <border>
      <left style="thin">
        <color rgb="FFFFFFFF"/>
      </left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thick">
        <color rgb="FF007FFF"/>
      </bottom>
      <diagonal/>
    </border>
    <border>
      <left/>
      <right/>
      <top/>
      <bottom style="thick">
        <color rgb="FF007FFF"/>
      </bottom>
      <diagonal/>
    </border>
    <border>
      <left/>
      <right style="thin">
        <color rgb="FFFFFFFF"/>
      </right>
      <top/>
      <bottom style="thick">
        <color rgb="FF007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thin">
        <color rgb="FFFFFFFF"/>
      </left>
      <right/>
      <top style="medium">
        <color rgb="FFFFFFFF"/>
      </top>
      <bottom/>
      <diagonal/>
    </border>
    <border>
      <left style="thin">
        <color rgb="FFFFFFFF"/>
      </left>
      <right/>
      <top style="medium">
        <color rgb="FF000000"/>
      </top>
      <bottom/>
      <diagonal/>
    </border>
    <border>
      <left style="thin">
        <color rgb="FFFFFFFF"/>
      </left>
      <right/>
      <top style="medium">
        <color rgb="FFFFFFFF"/>
      </top>
      <bottom style="thick">
        <color rgb="FF007FFF"/>
      </bottom>
      <diagonal/>
    </border>
    <border>
      <left style="thin">
        <color rgb="FFFFFFFF"/>
      </left>
      <right style="medium">
        <color rgb="FFFFFFFF"/>
      </right>
      <top/>
      <bottom style="medium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indexed="64"/>
      </bottom>
      <diagonal/>
    </border>
    <border>
      <left style="medium">
        <color rgb="FFFFFFFF"/>
      </left>
      <right style="thin">
        <color rgb="FFFFFFFF"/>
      </right>
      <top style="medium">
        <color rgb="FFFFFFFF"/>
      </top>
      <bottom style="medium">
        <color indexed="64"/>
      </bottom>
      <diagonal/>
    </border>
    <border>
      <left style="thin">
        <color rgb="FFFFFFFF"/>
      </left>
      <right/>
      <top/>
      <bottom style="medium">
        <color rgb="FF007FFF"/>
      </bottom>
      <diagonal/>
    </border>
    <border>
      <left style="thin">
        <color rgb="FFFFFFFF"/>
      </left>
      <right/>
      <top style="medium">
        <color rgb="FFFFFFFF"/>
      </top>
      <bottom style="medium">
        <color rgb="FF007FFF"/>
      </bottom>
      <diagonal/>
    </border>
    <border>
      <left/>
      <right/>
      <top/>
      <bottom style="medium">
        <color rgb="FF007FFF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ck">
        <color rgb="FF007FFF"/>
      </bottom>
      <diagonal/>
    </border>
    <border>
      <left/>
      <right style="medium">
        <color rgb="FFFFFFFF"/>
      </right>
      <top style="medium">
        <color rgb="FF000000"/>
      </top>
      <bottom/>
      <diagonal/>
    </border>
    <border>
      <left/>
      <right style="medium">
        <color rgb="FFFFFFFF"/>
      </right>
      <top style="medium">
        <color rgb="FFFFFFFF"/>
      </top>
      <bottom style="thin">
        <color rgb="FF000000"/>
      </bottom>
      <diagonal/>
    </border>
    <border>
      <left/>
      <right style="medium">
        <color rgb="FFFFFFFF"/>
      </right>
      <top style="medium">
        <color rgb="FFFFFFFF"/>
      </top>
      <bottom style="thick">
        <color rgb="FF007FFF"/>
      </bottom>
      <diagonal/>
    </border>
    <border>
      <left/>
      <right style="medium">
        <color rgb="FFFFFFFF"/>
      </right>
      <top style="medium">
        <color rgb="FFFFFFFF"/>
      </top>
      <bottom style="thin">
        <color indexed="64"/>
      </bottom>
      <diagonal/>
    </border>
    <border>
      <left style="medium">
        <color rgb="FFFFFFFF"/>
      </left>
      <right/>
      <top style="medium">
        <color rgb="FFFFFFFF"/>
      </top>
      <bottom style="thin">
        <color indexed="64"/>
      </bottom>
      <diagonal/>
    </border>
    <border>
      <left/>
      <right style="thin">
        <color rgb="FFFFFFFF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3" fillId="0" borderId="1" xfId="0" applyFont="1" applyBorder="1" applyAlignment="1">
      <alignment horizontal="right" vertical="center" wrapText="1" readingOrder="1"/>
    </xf>
    <xf numFmtId="0" fontId="3" fillId="0" borderId="2" xfId="0" applyFont="1" applyBorder="1" applyAlignment="1">
      <alignment horizontal="right" vertical="center" wrapText="1" readingOrder="1"/>
    </xf>
    <xf numFmtId="0" fontId="4" fillId="0" borderId="6" xfId="0" applyFont="1" applyBorder="1" applyAlignment="1">
      <alignment horizontal="left" vertical="center" wrapText="1" readingOrder="1"/>
    </xf>
    <xf numFmtId="0" fontId="6" fillId="0" borderId="6" xfId="0" applyFont="1" applyBorder="1" applyAlignment="1">
      <alignment horizontal="left" vertical="center" wrapText="1" readingOrder="1"/>
    </xf>
    <xf numFmtId="0" fontId="8" fillId="0" borderId="6" xfId="0" applyFont="1" applyBorder="1" applyAlignment="1">
      <alignment horizontal="left" vertical="center" wrapText="1" readingOrder="1"/>
    </xf>
    <xf numFmtId="0" fontId="6" fillId="0" borderId="17" xfId="0" applyFont="1" applyBorder="1" applyAlignment="1">
      <alignment horizontal="left" vertical="center" wrapText="1" readingOrder="1"/>
    </xf>
    <xf numFmtId="0" fontId="2" fillId="0" borderId="18" xfId="0" applyFont="1" applyBorder="1" applyAlignment="1">
      <alignment horizontal="left" vertical="center" wrapText="1" readingOrder="1"/>
    </xf>
    <xf numFmtId="0" fontId="2" fillId="0" borderId="0" xfId="0" applyFont="1" applyAlignment="1">
      <alignment horizontal="left" vertical="center" readingOrder="1"/>
    </xf>
    <xf numFmtId="0" fontId="6" fillId="0" borderId="20" xfId="0" applyFont="1" applyBorder="1" applyAlignment="1">
      <alignment horizontal="left" vertical="center" wrapText="1" readingOrder="1"/>
    </xf>
    <xf numFmtId="0" fontId="12" fillId="0" borderId="0" xfId="0" applyFont="1" applyAlignment="1">
      <alignment horizontal="left" vertical="center" readingOrder="1"/>
    </xf>
    <xf numFmtId="167" fontId="5" fillId="0" borderId="3" xfId="0" applyNumberFormat="1" applyFont="1" applyBorder="1" applyAlignment="1">
      <alignment horizontal="right" vertical="center" wrapText="1" indent="1" readingOrder="1"/>
    </xf>
    <xf numFmtId="167" fontId="5" fillId="0" borderId="4" xfId="0" applyNumberFormat="1" applyFont="1" applyBorder="1" applyAlignment="1">
      <alignment horizontal="right" vertical="center" wrapText="1" indent="1" readingOrder="1"/>
    </xf>
    <xf numFmtId="167" fontId="5" fillId="0" borderId="5" xfId="0" applyNumberFormat="1" applyFont="1" applyBorder="1" applyAlignment="1">
      <alignment horizontal="right" vertical="center" wrapText="1" indent="1" readingOrder="1"/>
    </xf>
    <xf numFmtId="167" fontId="5" fillId="0" borderId="7" xfId="0" applyNumberFormat="1" applyFont="1" applyBorder="1" applyAlignment="1">
      <alignment horizontal="right" vertical="center" wrapText="1" indent="1" readingOrder="1"/>
    </xf>
    <xf numFmtId="167" fontId="5" fillId="0" borderId="8" xfId="0" applyNumberFormat="1" applyFont="1" applyBorder="1" applyAlignment="1">
      <alignment horizontal="right" vertical="center" wrapText="1" indent="1" readingOrder="1"/>
    </xf>
    <xf numFmtId="167" fontId="7" fillId="0" borderId="9" xfId="0" applyNumberFormat="1" applyFont="1" applyBorder="1" applyAlignment="1">
      <alignment horizontal="right" vertical="center" wrapText="1" indent="1" readingOrder="1"/>
    </xf>
    <xf numFmtId="167" fontId="7" fillId="0" borderId="10" xfId="0" applyNumberFormat="1" applyFont="1" applyBorder="1" applyAlignment="1">
      <alignment horizontal="right" vertical="center" wrapText="1" indent="1" readingOrder="1"/>
    </xf>
    <xf numFmtId="167" fontId="7" fillId="0" borderId="11" xfId="0" applyNumberFormat="1" applyFont="1" applyBorder="1" applyAlignment="1">
      <alignment horizontal="right" vertical="center" wrapText="1" indent="1" readingOrder="1"/>
    </xf>
    <xf numFmtId="167" fontId="5" fillId="0" borderId="12" xfId="0" applyNumberFormat="1" applyFont="1" applyBorder="1" applyAlignment="1">
      <alignment horizontal="right" vertical="center" wrapText="1" indent="1" readingOrder="1"/>
    </xf>
    <xf numFmtId="167" fontId="5" fillId="0" borderId="13" xfId="0" applyNumberFormat="1" applyFont="1" applyBorder="1" applyAlignment="1">
      <alignment horizontal="right" vertical="center" wrapText="1" indent="1" readingOrder="1"/>
    </xf>
    <xf numFmtId="167" fontId="5" fillId="0" borderId="0" xfId="0" applyNumberFormat="1" applyFont="1" applyAlignment="1">
      <alignment horizontal="right" vertical="center" wrapText="1" indent="1" readingOrder="1"/>
    </xf>
    <xf numFmtId="167" fontId="5" fillId="0" borderId="14" xfId="0" applyNumberFormat="1" applyFont="1" applyBorder="1" applyAlignment="1">
      <alignment horizontal="right" vertical="center" wrapText="1" indent="1" readingOrder="1"/>
    </xf>
    <xf numFmtId="167" fontId="5" fillId="0" borderId="15" xfId="0" applyNumberFormat="1" applyFont="1" applyBorder="1" applyAlignment="1">
      <alignment horizontal="right" vertical="center" wrapText="1" indent="1" readingOrder="1"/>
    </xf>
    <xf numFmtId="167" fontId="7" fillId="0" borderId="16" xfId="0" applyNumberFormat="1" applyFont="1" applyBorder="1" applyAlignment="1">
      <alignment horizontal="right" vertical="center" wrapText="1" indent="1" readingOrder="1"/>
    </xf>
    <xf numFmtId="167" fontId="7" fillId="0" borderId="14" xfId="0" applyNumberFormat="1" applyFont="1" applyBorder="1" applyAlignment="1">
      <alignment horizontal="right" vertical="center" wrapText="1" indent="1" readingOrder="1"/>
    </xf>
    <xf numFmtId="167" fontId="7" fillId="0" borderId="21" xfId="0" applyNumberFormat="1" applyFont="1" applyBorder="1" applyAlignment="1">
      <alignment horizontal="right" vertical="center" wrapText="1" indent="1" readingOrder="1"/>
    </xf>
    <xf numFmtId="167" fontId="7" fillId="0" borderId="22" xfId="0" applyNumberFormat="1" applyFont="1" applyBorder="1" applyAlignment="1">
      <alignment horizontal="right" vertical="center" wrapText="1" indent="1" readingOrder="1"/>
    </xf>
    <xf numFmtId="167" fontId="7" fillId="0" borderId="23" xfId="0" applyNumberFormat="1" applyFont="1" applyBorder="1" applyAlignment="1">
      <alignment horizontal="right" vertical="center" wrapText="1" indent="1" readingOrder="1"/>
    </xf>
    <xf numFmtId="0" fontId="13" fillId="0" borderId="0" xfId="0" applyFont="1" applyAlignment="1">
      <alignment horizontal="left" vertical="center" readingOrder="1"/>
    </xf>
    <xf numFmtId="0" fontId="15" fillId="0" borderId="19" xfId="0" applyFont="1" applyBorder="1" applyAlignment="1">
      <alignment vertical="top" wrapText="1"/>
    </xf>
    <xf numFmtId="0" fontId="4" fillId="0" borderId="19" xfId="0" applyFont="1" applyBorder="1" applyAlignment="1">
      <alignment horizontal="left" vertical="center" wrapText="1" readingOrder="1"/>
    </xf>
    <xf numFmtId="0" fontId="4" fillId="0" borderId="20" xfId="0" applyFont="1" applyBorder="1" applyAlignment="1">
      <alignment horizontal="left" vertical="center" wrapText="1" readingOrder="1"/>
    </xf>
    <xf numFmtId="0" fontId="4" fillId="0" borderId="26" xfId="0" applyFont="1" applyBorder="1" applyAlignment="1">
      <alignment horizontal="left" vertical="center" wrapText="1" readingOrder="1"/>
    </xf>
    <xf numFmtId="0" fontId="10" fillId="0" borderId="20" xfId="0" applyFont="1" applyBorder="1" applyAlignment="1">
      <alignment vertical="top" wrapText="1"/>
    </xf>
    <xf numFmtId="167" fontId="4" fillId="2" borderId="0" xfId="0" applyNumberFormat="1" applyFont="1" applyFill="1" applyAlignment="1">
      <alignment horizontal="right" vertical="center" wrapText="1" indent="1" readingOrder="1"/>
    </xf>
    <xf numFmtId="167" fontId="4" fillId="0" borderId="0" xfId="0" applyNumberFormat="1" applyFont="1" applyAlignment="1">
      <alignment horizontal="right" vertical="center" wrapText="1" indent="1" readingOrder="1"/>
    </xf>
    <xf numFmtId="167" fontId="6" fillId="2" borderId="0" xfId="0" applyNumberFormat="1" applyFont="1" applyFill="1" applyAlignment="1">
      <alignment horizontal="right" vertical="center" wrapText="1" indent="1" readingOrder="1"/>
    </xf>
    <xf numFmtId="167" fontId="6" fillId="0" borderId="0" xfId="0" applyNumberFormat="1" applyFont="1" applyAlignment="1">
      <alignment horizontal="right" vertical="center" wrapText="1" indent="1" readingOrder="1"/>
    </xf>
    <xf numFmtId="0" fontId="8" fillId="2" borderId="0" xfId="0" applyFont="1" applyFill="1" applyAlignment="1">
      <alignment horizontal="right" vertical="center" wrapText="1" indent="1" readingOrder="1"/>
    </xf>
    <xf numFmtId="0" fontId="8" fillId="0" borderId="0" xfId="0" applyFont="1" applyAlignment="1">
      <alignment horizontal="right" vertical="center" wrapText="1" indent="1" readingOrder="1"/>
    </xf>
    <xf numFmtId="0" fontId="15" fillId="2" borderId="0" xfId="0" applyFont="1" applyFill="1" applyAlignment="1">
      <alignment horizontal="right" vertical="top" wrapText="1" indent="1"/>
    </xf>
    <xf numFmtId="0" fontId="15" fillId="0" borderId="0" xfId="0" applyFont="1" applyAlignment="1">
      <alignment horizontal="right" vertical="top" wrapText="1" indent="1"/>
    </xf>
    <xf numFmtId="0" fontId="4" fillId="0" borderId="27" xfId="0" applyFont="1" applyBorder="1" applyAlignment="1">
      <alignment horizontal="left" vertical="center" wrapText="1" readingOrder="1"/>
    </xf>
    <xf numFmtId="0" fontId="6" fillId="0" borderId="28" xfId="0" applyFont="1" applyBorder="1" applyAlignment="1">
      <alignment horizontal="left" vertical="center" wrapText="1" readingOrder="1"/>
    </xf>
    <xf numFmtId="166" fontId="6" fillId="2" borderId="0" xfId="0" applyNumberFormat="1" applyFont="1" applyFill="1" applyAlignment="1">
      <alignment horizontal="right" vertical="center" wrapText="1" indent="1" readingOrder="1"/>
    </xf>
    <xf numFmtId="166" fontId="6" fillId="0" borderId="0" xfId="0" applyNumberFormat="1" applyFont="1" applyAlignment="1">
      <alignment horizontal="right" vertical="center" wrapText="1" indent="1" readingOrder="1"/>
    </xf>
    <xf numFmtId="0" fontId="13" fillId="0" borderId="29" xfId="0" applyFont="1" applyBorder="1" applyAlignment="1">
      <alignment horizontal="left" vertical="center" wrapText="1" readingOrder="1"/>
    </xf>
    <xf numFmtId="0" fontId="14" fillId="0" borderId="30" xfId="0" applyFont="1" applyBorder="1" applyAlignment="1">
      <alignment horizontal="right" vertical="center" wrapText="1" readingOrder="1"/>
    </xf>
    <xf numFmtId="0" fontId="14" fillId="0" borderId="31" xfId="0" applyFont="1" applyBorder="1" applyAlignment="1">
      <alignment horizontal="right" vertical="center" wrapText="1" readingOrder="1"/>
    </xf>
    <xf numFmtId="0" fontId="6" fillId="0" borderId="33" xfId="0" applyFont="1" applyBorder="1" applyAlignment="1">
      <alignment horizontal="left" vertical="center" wrapText="1" readingOrder="1"/>
    </xf>
    <xf numFmtId="166" fontId="6" fillId="2" borderId="34" xfId="0" applyNumberFormat="1" applyFont="1" applyFill="1" applyBorder="1" applyAlignment="1">
      <alignment horizontal="right" vertical="center" wrapText="1" indent="1" readingOrder="1"/>
    </xf>
    <xf numFmtId="166" fontId="6" fillId="0" borderId="34" xfId="0" applyNumberFormat="1" applyFont="1" applyBorder="1" applyAlignment="1">
      <alignment horizontal="right" vertical="center" wrapText="1" indent="1" readingOrder="1"/>
    </xf>
    <xf numFmtId="167" fontId="5" fillId="2" borderId="0" xfId="1" applyNumberFormat="1" applyFont="1" applyFill="1" applyBorder="1" applyAlignment="1">
      <alignment horizontal="right" vertical="center" wrapText="1" indent="1" readingOrder="1"/>
    </xf>
    <xf numFmtId="167" fontId="5" fillId="0" borderId="0" xfId="1" applyNumberFormat="1" applyFont="1" applyBorder="1" applyAlignment="1">
      <alignment horizontal="right" vertical="center" wrapText="1" indent="1" readingOrder="1"/>
    </xf>
    <xf numFmtId="167" fontId="7" fillId="2" borderId="0" xfId="1" applyNumberFormat="1" applyFont="1" applyFill="1" applyBorder="1" applyAlignment="1">
      <alignment horizontal="right" vertical="center" wrapText="1" indent="1" readingOrder="1"/>
    </xf>
    <xf numFmtId="167" fontId="7" fillId="0" borderId="0" xfId="1" applyNumberFormat="1" applyFont="1" applyBorder="1" applyAlignment="1">
      <alignment horizontal="right" vertical="center" wrapText="1" indent="1" readingOrder="1"/>
    </xf>
    <xf numFmtId="165" fontId="9" fillId="2" borderId="0" xfId="1" applyNumberFormat="1" applyFont="1" applyFill="1" applyBorder="1" applyAlignment="1">
      <alignment horizontal="right" vertical="center" wrapText="1" indent="1" readingOrder="1"/>
    </xf>
    <xf numFmtId="165" fontId="9" fillId="0" borderId="0" xfId="1" applyNumberFormat="1" applyFont="1" applyBorder="1" applyAlignment="1">
      <alignment horizontal="right" vertical="center" wrapText="1" indent="1" readingOrder="1"/>
    </xf>
    <xf numFmtId="0" fontId="6" fillId="0" borderId="32" xfId="0" applyFont="1" applyBorder="1" applyAlignment="1">
      <alignment horizontal="left" vertical="center" wrapText="1" readingOrder="1"/>
    </xf>
    <xf numFmtId="167" fontId="7" fillId="2" borderId="34" xfId="1" applyNumberFormat="1" applyFont="1" applyFill="1" applyBorder="1" applyAlignment="1">
      <alignment horizontal="right" vertical="center" wrapText="1" indent="1" readingOrder="1"/>
    </xf>
    <xf numFmtId="167" fontId="7" fillId="0" borderId="34" xfId="1" applyNumberFormat="1" applyFont="1" applyBorder="1" applyAlignment="1">
      <alignment horizontal="right" vertical="center" wrapText="1" indent="1" readingOrder="1"/>
    </xf>
    <xf numFmtId="0" fontId="2" fillId="0" borderId="29" xfId="0" applyFont="1" applyBorder="1" applyAlignment="1">
      <alignment horizontal="left" vertical="center" wrapText="1" readingOrder="1"/>
    </xf>
    <xf numFmtId="0" fontId="3" fillId="0" borderId="30" xfId="0" applyFont="1" applyBorder="1" applyAlignment="1">
      <alignment horizontal="right" vertical="center" wrapText="1" readingOrder="1"/>
    </xf>
    <xf numFmtId="0" fontId="3" fillId="0" borderId="31" xfId="0" applyFont="1" applyBorder="1" applyAlignment="1">
      <alignment horizontal="right" vertical="center" wrapText="1" readingOrder="1"/>
    </xf>
    <xf numFmtId="167" fontId="4" fillId="2" borderId="35" xfId="0" applyNumberFormat="1" applyFont="1" applyFill="1" applyBorder="1" applyAlignment="1">
      <alignment horizontal="right" vertical="center" wrapText="1" indent="1" readingOrder="1"/>
    </xf>
    <xf numFmtId="167" fontId="4" fillId="0" borderId="35" xfId="0" applyNumberFormat="1" applyFont="1" applyBorder="1" applyAlignment="1">
      <alignment horizontal="right" vertical="center" wrapText="1" indent="1" readingOrder="1"/>
    </xf>
    <xf numFmtId="167" fontId="5" fillId="2" borderId="35" xfId="1" applyNumberFormat="1" applyFont="1" applyFill="1" applyBorder="1" applyAlignment="1">
      <alignment horizontal="right" vertical="center" wrapText="1" indent="1" readingOrder="1"/>
    </xf>
    <xf numFmtId="167" fontId="5" fillId="0" borderId="35" xfId="1" applyNumberFormat="1" applyFont="1" applyBorder="1" applyAlignment="1">
      <alignment horizontal="right" vertical="center" wrapText="1" indent="1" readingOrder="1"/>
    </xf>
    <xf numFmtId="0" fontId="6" fillId="0" borderId="27" xfId="0" applyFont="1" applyBorder="1" applyAlignment="1">
      <alignment horizontal="left" vertical="center" wrapText="1" readingOrder="1"/>
    </xf>
    <xf numFmtId="0" fontId="10" fillId="0" borderId="6" xfId="0" applyFont="1" applyBorder="1" applyAlignment="1">
      <alignment vertical="top" wrapText="1"/>
    </xf>
    <xf numFmtId="0" fontId="6" fillId="0" borderId="19" xfId="0" applyFont="1" applyBorder="1" applyAlignment="1">
      <alignment horizontal="left" vertical="center" wrapText="1" readingOrder="1"/>
    </xf>
    <xf numFmtId="167" fontId="7" fillId="2" borderId="0" xfId="0" applyNumberFormat="1" applyFont="1" applyFill="1" applyAlignment="1">
      <alignment horizontal="right" vertical="center" wrapText="1" indent="1" readingOrder="1"/>
    </xf>
    <xf numFmtId="167" fontId="7" fillId="0" borderId="0" xfId="0" applyNumberFormat="1" applyFont="1" applyAlignment="1">
      <alignment horizontal="right" vertical="center" wrapText="1" indent="1" readingOrder="1"/>
    </xf>
    <xf numFmtId="167" fontId="10" fillId="2" borderId="0" xfId="0" applyNumberFormat="1" applyFont="1" applyFill="1" applyAlignment="1">
      <alignment horizontal="right" vertical="top" wrapText="1" indent="1"/>
    </xf>
    <xf numFmtId="167" fontId="10" fillId="0" borderId="0" xfId="0" applyNumberFormat="1" applyFont="1" applyAlignment="1">
      <alignment horizontal="right" vertical="top" wrapText="1" indent="1"/>
    </xf>
    <xf numFmtId="167" fontId="5" fillId="2" borderId="0" xfId="0" applyNumberFormat="1" applyFont="1" applyFill="1" applyAlignment="1">
      <alignment horizontal="right" vertical="center" wrapText="1" indent="1" readingOrder="1"/>
    </xf>
    <xf numFmtId="167" fontId="5" fillId="2" borderId="35" xfId="0" applyNumberFormat="1" applyFont="1" applyFill="1" applyBorder="1" applyAlignment="1">
      <alignment horizontal="right" vertical="center" wrapText="1" indent="1" readingOrder="1"/>
    </xf>
    <xf numFmtId="167" fontId="5" fillId="0" borderId="35" xfId="0" applyNumberFormat="1" applyFont="1" applyBorder="1" applyAlignment="1">
      <alignment horizontal="right" vertical="center" wrapText="1" indent="1" readingOrder="1"/>
    </xf>
    <xf numFmtId="167" fontId="7" fillId="2" borderId="36" xfId="0" applyNumberFormat="1" applyFont="1" applyFill="1" applyBorder="1" applyAlignment="1">
      <alignment horizontal="right" vertical="center" wrapText="1" indent="1" readingOrder="1"/>
    </xf>
    <xf numFmtId="167" fontId="7" fillId="0" borderId="36" xfId="0" applyNumberFormat="1" applyFont="1" applyBorder="1" applyAlignment="1">
      <alignment horizontal="right" vertical="center" wrapText="1" indent="1" readingOrder="1"/>
    </xf>
    <xf numFmtId="167" fontId="5" fillId="0" borderId="37" xfId="0" applyNumberFormat="1" applyFont="1" applyBorder="1" applyAlignment="1">
      <alignment horizontal="right" vertical="center" wrapText="1" indent="1" readingOrder="1"/>
    </xf>
    <xf numFmtId="167" fontId="5" fillId="0" borderId="24" xfId="0" applyNumberFormat="1" applyFont="1" applyBorder="1" applyAlignment="1">
      <alignment horizontal="right" vertical="center" wrapText="1" indent="1" readingOrder="1"/>
    </xf>
    <xf numFmtId="167" fontId="5" fillId="0" borderId="25" xfId="0" applyNumberFormat="1" applyFont="1" applyBorder="1" applyAlignment="1">
      <alignment horizontal="right" vertical="center" wrapText="1" indent="1" readingOrder="1"/>
    </xf>
    <xf numFmtId="167" fontId="5" fillId="0" borderId="40" xfId="0" applyNumberFormat="1" applyFont="1" applyBorder="1" applyAlignment="1">
      <alignment horizontal="right" vertical="center" wrapText="1" indent="1" readingOrder="1"/>
    </xf>
    <xf numFmtId="167" fontId="5" fillId="0" borderId="41" xfId="0" applyNumberFormat="1" applyFont="1" applyBorder="1" applyAlignment="1">
      <alignment horizontal="right" vertical="center" wrapText="1" indent="1" readingOrder="1"/>
    </xf>
    <xf numFmtId="167" fontId="5" fillId="0" borderId="42" xfId="0" applyNumberFormat="1" applyFont="1" applyBorder="1" applyAlignment="1">
      <alignment horizontal="right" vertical="center" wrapText="1" indent="1" readingOrder="1"/>
    </xf>
    <xf numFmtId="167" fontId="7" fillId="0" borderId="24" xfId="0" applyNumberFormat="1" applyFont="1" applyBorder="1" applyAlignment="1">
      <alignment horizontal="right" vertical="center" wrapText="1" indent="1" readingOrder="1"/>
    </xf>
    <xf numFmtId="167" fontId="7" fillId="0" borderId="25" xfId="0" applyNumberFormat="1" applyFont="1" applyBorder="1" applyAlignment="1">
      <alignment horizontal="right" vertical="center" wrapText="1" indent="1" readingOrder="1"/>
    </xf>
    <xf numFmtId="167" fontId="10" fillId="0" borderId="12" xfId="0" applyNumberFormat="1" applyFont="1" applyBorder="1" applyAlignment="1">
      <alignment horizontal="right" vertical="top" wrapText="1" indent="1"/>
    </xf>
    <xf numFmtId="167" fontId="10" fillId="0" borderId="13" xfId="0" applyNumberFormat="1" applyFont="1" applyBorder="1" applyAlignment="1">
      <alignment horizontal="right" vertical="top" wrapText="1" indent="1"/>
    </xf>
    <xf numFmtId="167" fontId="10" fillId="0" borderId="14" xfId="0" applyNumberFormat="1" applyFont="1" applyBorder="1" applyAlignment="1">
      <alignment horizontal="right" vertical="top" wrapText="1" indent="1"/>
    </xf>
    <xf numFmtId="167" fontId="5" fillId="0" borderId="38" xfId="0" applyNumberFormat="1" applyFont="1" applyBorder="1" applyAlignment="1">
      <alignment horizontal="right" vertical="center" wrapText="1" indent="1" readingOrder="1"/>
    </xf>
    <xf numFmtId="167" fontId="7" fillId="0" borderId="39" xfId="0" applyNumberFormat="1" applyFont="1" applyBorder="1" applyAlignment="1">
      <alignment horizontal="right" vertical="center" wrapText="1" indent="1" readingOrder="1"/>
    </xf>
    <xf numFmtId="165" fontId="0" fillId="0" borderId="0" xfId="1" applyNumberFormat="1" applyFont="1"/>
    <xf numFmtId="165" fontId="0" fillId="0" borderId="0" xfId="0" applyNumberFormat="1"/>
    <xf numFmtId="165" fontId="1" fillId="0" borderId="0" xfId="1" applyNumberFormat="1" applyFont="1"/>
    <xf numFmtId="165" fontId="7" fillId="2" borderId="0" xfId="1" applyNumberFormat="1" applyFont="1" applyFill="1" applyBorder="1" applyAlignment="1">
      <alignment horizontal="right" vertical="center" wrapText="1" indent="1" readingOrder="1"/>
    </xf>
    <xf numFmtId="165" fontId="7" fillId="0" borderId="0" xfId="1" applyNumberFormat="1" applyFont="1" applyBorder="1" applyAlignment="1">
      <alignment horizontal="right" vertical="center" wrapText="1" indent="1" readingOrder="1"/>
    </xf>
    <xf numFmtId="165" fontId="5" fillId="2" borderId="35" xfId="1" applyNumberFormat="1" applyFont="1" applyFill="1" applyBorder="1" applyAlignment="1">
      <alignment horizontal="right" vertical="center" wrapText="1" indent="1" readingOrder="1"/>
    </xf>
    <xf numFmtId="165" fontId="5" fillId="0" borderId="35" xfId="1" applyNumberFormat="1" applyFont="1" applyBorder="1" applyAlignment="1">
      <alignment horizontal="right" vertical="center" wrapText="1" indent="1" readingOrder="1"/>
    </xf>
    <xf numFmtId="168" fontId="5" fillId="0" borderId="0" xfId="2" applyNumberFormat="1" applyFont="1" applyBorder="1" applyAlignment="1">
      <alignment horizontal="right" vertical="center" wrapText="1" indent="1" readingOrder="1"/>
    </xf>
    <xf numFmtId="168" fontId="5" fillId="2" borderId="0" xfId="2" applyNumberFormat="1" applyFont="1" applyFill="1" applyBorder="1" applyAlignment="1">
      <alignment horizontal="right" vertical="center" wrapText="1" indent="1" readingOrder="1"/>
    </xf>
    <xf numFmtId="167" fontId="0" fillId="0" borderId="0" xfId="0" applyNumberFormat="1"/>
    <xf numFmtId="169" fontId="0" fillId="0" borderId="0" xfId="1" applyNumberFormat="1" applyFont="1"/>
    <xf numFmtId="0" fontId="17" fillId="0" borderId="0" xfId="0" applyFont="1"/>
    <xf numFmtId="165" fontId="17" fillId="0" borderId="0" xfId="1" applyNumberFormat="1" applyFont="1"/>
    <xf numFmtId="168" fontId="0" fillId="0" borderId="0" xfId="2" applyNumberFormat="1" applyFont="1"/>
    <xf numFmtId="167" fontId="7" fillId="2" borderId="22" xfId="0" applyNumberFormat="1" applyFont="1" applyFill="1" applyBorder="1" applyAlignment="1">
      <alignment horizontal="right" vertical="center" wrapText="1" indent="1" readingOrder="1"/>
    </xf>
    <xf numFmtId="0" fontId="16" fillId="0" borderId="0" xfId="0" applyFont="1" applyAlignment="1">
      <alignment horizontal="left" vertical="top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7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D5537-E20E-42C0-8722-C68DB49A5F2A}">
  <dimension ref="A1:M32"/>
  <sheetViews>
    <sheetView showGridLines="0" workbookViewId="0">
      <selection activeCell="G8" sqref="G8"/>
    </sheetView>
  </sheetViews>
  <sheetFormatPr defaultRowHeight="14.45"/>
  <cols>
    <col min="1" max="1" width="45.28515625" customWidth="1"/>
    <col min="2" max="2" width="12.140625" bestFit="1" customWidth="1"/>
    <col min="3" max="3" width="12.85546875" bestFit="1" customWidth="1"/>
    <col min="4" max="6" width="12.140625" bestFit="1" customWidth="1"/>
    <col min="9" max="9" width="11" bestFit="1" customWidth="1"/>
  </cols>
  <sheetData>
    <row r="1" spans="1:13" ht="16.149999999999999" thickBot="1">
      <c r="A1" s="29" t="s">
        <v>0</v>
      </c>
    </row>
    <row r="2" spans="1:13" ht="16.5">
      <c r="A2" s="47" t="s">
        <v>1</v>
      </c>
      <c r="B2" s="48">
        <v>2025</v>
      </c>
      <c r="C2" s="48">
        <v>2024</v>
      </c>
      <c r="D2" s="48">
        <v>2023</v>
      </c>
      <c r="E2" s="48">
        <v>2022</v>
      </c>
      <c r="F2" s="49">
        <v>2021</v>
      </c>
    </row>
    <row r="3" spans="1:13" ht="15.6">
      <c r="A3" s="3" t="s">
        <v>2</v>
      </c>
      <c r="B3" s="35">
        <v>259394</v>
      </c>
      <c r="C3" s="36">
        <v>274249</v>
      </c>
      <c r="D3" s="36">
        <v>266234</v>
      </c>
      <c r="E3" s="36">
        <v>283231</v>
      </c>
      <c r="F3" s="36">
        <v>237047</v>
      </c>
      <c r="I3" s="94"/>
    </row>
    <row r="4" spans="1:13" ht="15.6">
      <c r="A4" s="3" t="s">
        <v>3</v>
      </c>
      <c r="B4" s="65">
        <v>-178095</v>
      </c>
      <c r="C4" s="66">
        <v>-191142</v>
      </c>
      <c r="D4" s="66">
        <v>-187701</v>
      </c>
      <c r="E4" s="66">
        <v>-211262</v>
      </c>
      <c r="F4" s="66">
        <v>-174397</v>
      </c>
      <c r="I4" s="94"/>
    </row>
    <row r="5" spans="1:13" ht="15.6">
      <c r="A5" s="4" t="s">
        <v>4</v>
      </c>
      <c r="B5" s="37">
        <v>81299</v>
      </c>
      <c r="C5" s="38">
        <v>83107</v>
      </c>
      <c r="D5" s="38">
        <v>78533</v>
      </c>
      <c r="E5" s="38">
        <v>71969</v>
      </c>
      <c r="F5" s="38">
        <v>62650</v>
      </c>
      <c r="G5" s="107"/>
      <c r="I5" s="94"/>
    </row>
    <row r="6" spans="1:13" ht="15.6">
      <c r="A6" s="5" t="s">
        <v>5</v>
      </c>
      <c r="B6" s="39" t="s">
        <v>6</v>
      </c>
      <c r="C6" s="40" t="s">
        <v>7</v>
      </c>
      <c r="D6" s="40" t="s">
        <v>8</v>
      </c>
      <c r="E6" s="40" t="s">
        <v>9</v>
      </c>
      <c r="F6" s="40" t="s">
        <v>10</v>
      </c>
      <c r="I6" s="94"/>
    </row>
    <row r="7" spans="1:13" ht="15.6">
      <c r="A7" s="3" t="s">
        <v>11</v>
      </c>
      <c r="B7" s="35">
        <v>-44715</v>
      </c>
      <c r="C7" s="36">
        <v>-45699</v>
      </c>
      <c r="D7" s="36">
        <v>-54345</v>
      </c>
      <c r="E7" s="36">
        <v>-55148</v>
      </c>
      <c r="F7" s="36">
        <v>-40747</v>
      </c>
      <c r="I7" s="94"/>
    </row>
    <row r="8" spans="1:13" ht="15.6">
      <c r="A8" s="3" t="s">
        <v>12</v>
      </c>
      <c r="B8" s="35">
        <v>-18602</v>
      </c>
      <c r="C8" s="36">
        <v>-20946</v>
      </c>
      <c r="D8" s="36">
        <v>-26915</v>
      </c>
      <c r="E8" s="36">
        <v>-43327</v>
      </c>
      <c r="F8" s="36">
        <v>-25584</v>
      </c>
      <c r="I8" s="94"/>
    </row>
    <row r="9" spans="1:13" ht="15.6">
      <c r="A9" s="3" t="s">
        <v>13</v>
      </c>
      <c r="B9" s="65">
        <v>377</v>
      </c>
      <c r="C9" s="66" t="s">
        <v>14</v>
      </c>
      <c r="D9" s="66" t="s">
        <v>14</v>
      </c>
      <c r="E9" s="66" t="s">
        <v>14</v>
      </c>
      <c r="F9" s="66" t="s">
        <v>14</v>
      </c>
      <c r="I9" s="94"/>
    </row>
    <row r="10" spans="1:13" ht="15.6">
      <c r="A10" s="4" t="s">
        <v>15</v>
      </c>
      <c r="B10" s="37">
        <v>18359</v>
      </c>
      <c r="C10" s="38">
        <v>16462</v>
      </c>
      <c r="D10" s="38">
        <v>-2727</v>
      </c>
      <c r="E10" s="38">
        <v>-26506</v>
      </c>
      <c r="F10" s="38">
        <v>-3681</v>
      </c>
      <c r="I10" s="94"/>
    </row>
    <row r="11" spans="1:13" ht="15.6">
      <c r="A11" s="5" t="s">
        <v>16</v>
      </c>
      <c r="B11" s="39" t="s">
        <v>17</v>
      </c>
      <c r="C11" s="40" t="s">
        <v>18</v>
      </c>
      <c r="D11" s="40" t="s">
        <v>19</v>
      </c>
      <c r="E11" s="40" t="s">
        <v>20</v>
      </c>
      <c r="F11" s="40" t="s">
        <v>21</v>
      </c>
      <c r="I11" s="94"/>
    </row>
    <row r="12" spans="1:13" ht="15.6">
      <c r="A12" s="3" t="s">
        <v>22</v>
      </c>
      <c r="B12" s="65">
        <v>1417</v>
      </c>
      <c r="C12" s="66">
        <v>1628</v>
      </c>
      <c r="D12" s="66">
        <v>1793</v>
      </c>
      <c r="E12" s="66">
        <v>4194</v>
      </c>
      <c r="F12" s="66" t="s">
        <v>14</v>
      </c>
      <c r="G12" s="103"/>
      <c r="H12" s="103"/>
      <c r="I12" s="96"/>
    </row>
    <row r="13" spans="1:13" ht="15.6">
      <c r="A13" s="4" t="s">
        <v>23</v>
      </c>
      <c r="B13" s="37">
        <f>B10+B12</f>
        <v>19776</v>
      </c>
      <c r="C13" s="38">
        <f>C10+C12</f>
        <v>18090</v>
      </c>
      <c r="D13" s="38">
        <f>D10+D12</f>
        <v>-934</v>
      </c>
      <c r="E13" s="38">
        <f>E10+E12</f>
        <v>-22312</v>
      </c>
      <c r="F13" s="38">
        <f>F10</f>
        <v>-3681</v>
      </c>
      <c r="I13" s="94"/>
    </row>
    <row r="14" spans="1:13" ht="15.6">
      <c r="A14" s="3" t="s">
        <v>24</v>
      </c>
      <c r="B14" s="65">
        <v>-22909</v>
      </c>
      <c r="C14" s="66">
        <v>-31732</v>
      </c>
      <c r="D14" s="66">
        <v>-21841</v>
      </c>
      <c r="E14" s="66">
        <v>-18094</v>
      </c>
      <c r="F14" s="66">
        <v>-15582</v>
      </c>
      <c r="I14" s="94"/>
      <c r="J14" s="94"/>
      <c r="K14" s="94"/>
      <c r="L14" s="94"/>
      <c r="M14" s="94"/>
    </row>
    <row r="15" spans="1:13" ht="15.6">
      <c r="A15" s="4" t="s">
        <v>25</v>
      </c>
      <c r="B15" s="37">
        <v>-4550</v>
      </c>
      <c r="C15" s="38">
        <v>-15270</v>
      </c>
      <c r="D15" s="38">
        <v>-24568</v>
      </c>
      <c r="E15" s="38">
        <v>-44600</v>
      </c>
      <c r="F15" s="38">
        <v>-19263</v>
      </c>
      <c r="I15" s="94"/>
    </row>
    <row r="16" spans="1:13" ht="15.6">
      <c r="A16" s="3" t="s">
        <v>26</v>
      </c>
      <c r="B16" s="35">
        <v>9184</v>
      </c>
      <c r="C16" s="36">
        <v>1232</v>
      </c>
      <c r="D16" s="36">
        <v>1296</v>
      </c>
      <c r="E16" s="36">
        <v>4740</v>
      </c>
      <c r="F16" s="36">
        <v>2052</v>
      </c>
      <c r="I16" s="94"/>
    </row>
    <row r="17" spans="1:10" ht="15.6">
      <c r="A17" s="3" t="s">
        <v>27</v>
      </c>
      <c r="B17" s="35">
        <v>-8282</v>
      </c>
      <c r="C17" s="36">
        <v>-5220</v>
      </c>
      <c r="D17" s="36">
        <v>-5618</v>
      </c>
      <c r="E17" s="36">
        <v>-4963</v>
      </c>
      <c r="F17" s="36">
        <v>-4107</v>
      </c>
      <c r="I17" s="94"/>
    </row>
    <row r="18" spans="1:10" ht="15.6">
      <c r="A18" s="3" t="s">
        <v>28</v>
      </c>
      <c r="B18" s="65" t="s">
        <v>14</v>
      </c>
      <c r="C18" s="66" t="s">
        <v>14</v>
      </c>
      <c r="D18" s="66">
        <v>-561</v>
      </c>
      <c r="E18" s="66">
        <v>-151</v>
      </c>
      <c r="F18" s="66">
        <v>-26</v>
      </c>
      <c r="I18" s="94"/>
    </row>
    <row r="19" spans="1:10" ht="15.6">
      <c r="A19" s="4" t="s">
        <v>29</v>
      </c>
      <c r="B19" s="37">
        <v>-3648</v>
      </c>
      <c r="C19" s="38">
        <v>-19258</v>
      </c>
      <c r="D19" s="38">
        <v>-29451</v>
      </c>
      <c r="E19" s="38">
        <v>-44974</v>
      </c>
      <c r="F19" s="38">
        <v>-21344</v>
      </c>
      <c r="I19" s="94"/>
    </row>
    <row r="20" spans="1:10" ht="15.6">
      <c r="A20" s="3" t="s">
        <v>30</v>
      </c>
      <c r="B20" s="65">
        <v>-138</v>
      </c>
      <c r="C20" s="66">
        <v>-555</v>
      </c>
      <c r="D20" s="66">
        <v>732</v>
      </c>
      <c r="E20" s="66">
        <v>233</v>
      </c>
      <c r="F20" s="66">
        <v>3854</v>
      </c>
      <c r="I20" s="94"/>
      <c r="J20" s="95"/>
    </row>
    <row r="21" spans="1:10" ht="15.6">
      <c r="A21" s="4" t="s">
        <v>31</v>
      </c>
      <c r="B21" s="37">
        <v>-3786</v>
      </c>
      <c r="C21" s="38">
        <v>-19813</v>
      </c>
      <c r="D21" s="38">
        <v>-28719</v>
      </c>
      <c r="E21" s="38">
        <v>-44741</v>
      </c>
      <c r="F21" s="38">
        <v>-17490</v>
      </c>
      <c r="I21" s="94"/>
    </row>
    <row r="22" spans="1:10" ht="17.45">
      <c r="A22" s="3" t="s">
        <v>32</v>
      </c>
      <c r="B22" s="65">
        <v>-482</v>
      </c>
      <c r="C22" s="66">
        <v>109</v>
      </c>
      <c r="D22" s="66">
        <v>-212</v>
      </c>
      <c r="E22" s="66">
        <v>1180</v>
      </c>
      <c r="F22" s="66">
        <v>888</v>
      </c>
      <c r="I22" s="94"/>
    </row>
    <row r="23" spans="1:10" ht="15.6">
      <c r="A23" s="4" t="s">
        <v>33</v>
      </c>
      <c r="B23" s="37">
        <v>-4268</v>
      </c>
      <c r="C23" s="38">
        <v>-19704</v>
      </c>
      <c r="D23" s="38">
        <v>-28931</v>
      </c>
      <c r="E23" s="38">
        <v>-43561</v>
      </c>
      <c r="F23" s="38">
        <v>-16602</v>
      </c>
      <c r="I23" s="94"/>
    </row>
    <row r="24" spans="1:10" ht="15" thickBot="1">
      <c r="A24" s="30"/>
      <c r="B24" s="41"/>
      <c r="C24" s="42"/>
      <c r="D24" s="42"/>
      <c r="E24" s="42"/>
      <c r="F24" s="42"/>
    </row>
    <row r="25" spans="1:10" ht="16.149999999999999" thickBot="1">
      <c r="A25" s="9" t="s">
        <v>34</v>
      </c>
      <c r="B25" s="45">
        <v>-0.12</v>
      </c>
      <c r="C25" s="46">
        <v>-0.68</v>
      </c>
      <c r="D25" s="46">
        <v>-1</v>
      </c>
      <c r="E25" s="46">
        <v>-1.51</v>
      </c>
      <c r="F25" s="46">
        <v>-0.57999999999999996</v>
      </c>
    </row>
    <row r="26" spans="1:10" ht="16.149999999999999" thickBot="1">
      <c r="A26" s="50" t="s">
        <v>35</v>
      </c>
      <c r="B26" s="51">
        <v>-0.12</v>
      </c>
      <c r="C26" s="52">
        <v>-0.68</v>
      </c>
      <c r="D26" s="52">
        <v>-1</v>
      </c>
      <c r="E26" s="52">
        <v>-1.51</v>
      </c>
      <c r="F26" s="52">
        <v>-0.57999999999999996</v>
      </c>
    </row>
    <row r="28" spans="1:10">
      <c r="A28" s="10" t="s">
        <v>36</v>
      </c>
    </row>
    <row r="30" spans="1:10">
      <c r="B30" s="94"/>
      <c r="C30" s="94"/>
      <c r="D30" s="94"/>
      <c r="E30" s="94"/>
      <c r="F30" s="94"/>
    </row>
    <row r="31" spans="1:10">
      <c r="A31" s="105"/>
      <c r="B31" s="106"/>
      <c r="C31" s="106"/>
      <c r="D31" s="106"/>
      <c r="E31" s="106"/>
      <c r="F31" s="106"/>
    </row>
    <row r="32" spans="1:10">
      <c r="B32" s="104"/>
      <c r="C32" s="104"/>
      <c r="D32" s="104"/>
      <c r="E32" s="104"/>
      <c r="F32" s="10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showGridLines="0" tabSelected="1" workbookViewId="0">
      <selection activeCell="H5" sqref="H5"/>
    </sheetView>
  </sheetViews>
  <sheetFormatPr defaultColWidth="46.5703125" defaultRowHeight="14.45"/>
  <cols>
    <col min="1" max="1" width="59.85546875" bestFit="1" customWidth="1"/>
    <col min="2" max="4" width="13.42578125" bestFit="1" customWidth="1"/>
    <col min="5" max="5" width="13.28515625" bestFit="1" customWidth="1"/>
    <col min="6" max="6" width="13.42578125" bestFit="1" customWidth="1"/>
    <col min="7" max="7" width="6.140625" customWidth="1"/>
  </cols>
  <sheetData>
    <row r="1" spans="1:6" ht="16.149999999999999" thickBot="1">
      <c r="A1" s="8" t="s">
        <v>37</v>
      </c>
    </row>
    <row r="2" spans="1:6" ht="18">
      <c r="A2" s="62" t="s">
        <v>38</v>
      </c>
      <c r="B2" s="63" t="s">
        <v>39</v>
      </c>
      <c r="C2" s="63" t="s">
        <v>40</v>
      </c>
      <c r="D2" s="63" t="s">
        <v>41</v>
      </c>
      <c r="E2" s="63" t="s">
        <v>42</v>
      </c>
      <c r="F2" s="64" t="s">
        <v>43</v>
      </c>
    </row>
    <row r="3" spans="1:6" ht="15.6">
      <c r="A3" s="3" t="s">
        <v>2</v>
      </c>
      <c r="B3" s="53">
        <v>70023</v>
      </c>
      <c r="C3" s="54">
        <v>65043</v>
      </c>
      <c r="D3" s="54">
        <v>62434</v>
      </c>
      <c r="E3" s="54">
        <v>61894</v>
      </c>
      <c r="F3" s="54">
        <v>74463</v>
      </c>
    </row>
    <row r="4" spans="1:6" ht="15.6">
      <c r="A4" s="3" t="s">
        <v>3</v>
      </c>
      <c r="B4" s="67">
        <v>-50214</v>
      </c>
      <c r="C4" s="68">
        <v>-43836</v>
      </c>
      <c r="D4" s="68">
        <v>-42595</v>
      </c>
      <c r="E4" s="68">
        <v>-41450</v>
      </c>
      <c r="F4" s="68">
        <v>-52713</v>
      </c>
    </row>
    <row r="5" spans="1:6" ht="15.6">
      <c r="A5" s="4" t="s">
        <v>4</v>
      </c>
      <c r="B5" s="55">
        <v>19809</v>
      </c>
      <c r="C5" s="56">
        <v>21207</v>
      </c>
      <c r="D5" s="56">
        <v>19839</v>
      </c>
      <c r="E5" s="56">
        <v>20444</v>
      </c>
      <c r="F5" s="56">
        <v>21750</v>
      </c>
    </row>
    <row r="6" spans="1:6" ht="15.6">
      <c r="A6" s="5" t="s">
        <v>5</v>
      </c>
      <c r="B6" s="57" t="s">
        <v>44</v>
      </c>
      <c r="C6" s="58" t="s">
        <v>45</v>
      </c>
      <c r="D6" s="58" t="s">
        <v>46</v>
      </c>
      <c r="E6" s="58" t="s">
        <v>47</v>
      </c>
      <c r="F6" s="58" t="s">
        <v>48</v>
      </c>
    </row>
    <row r="7" spans="1:6" ht="15.6">
      <c r="A7" s="3" t="s">
        <v>11</v>
      </c>
      <c r="B7" s="53">
        <v>-10842</v>
      </c>
      <c r="C7" s="54">
        <v>-10772</v>
      </c>
      <c r="D7" s="54">
        <v>-11325</v>
      </c>
      <c r="E7" s="54">
        <v>-11776</v>
      </c>
      <c r="F7" s="54">
        <v>-11236</v>
      </c>
    </row>
    <row r="8" spans="1:6" ht="15.6">
      <c r="A8" s="3" t="s">
        <v>12</v>
      </c>
      <c r="B8" s="53">
        <v>-3944</v>
      </c>
      <c r="C8" s="54">
        <v>-5109</v>
      </c>
      <c r="D8" s="54">
        <v>-4800</v>
      </c>
      <c r="E8" s="54">
        <v>-4749</v>
      </c>
      <c r="F8" s="54">
        <v>-5263</v>
      </c>
    </row>
    <row r="9" spans="1:6" ht="15.6">
      <c r="A9" s="3" t="s">
        <v>13</v>
      </c>
      <c r="B9" s="67">
        <v>99</v>
      </c>
      <c r="C9" s="68">
        <v>117</v>
      </c>
      <c r="D9" s="68">
        <v>161</v>
      </c>
      <c r="E9" s="68" t="s">
        <v>14</v>
      </c>
      <c r="F9" s="68" t="s">
        <v>14</v>
      </c>
    </row>
    <row r="10" spans="1:6" ht="15.6">
      <c r="A10" s="4" t="s">
        <v>15</v>
      </c>
      <c r="B10" s="55">
        <v>5122</v>
      </c>
      <c r="C10" s="56">
        <v>5443</v>
      </c>
      <c r="D10" s="56">
        <v>3875</v>
      </c>
      <c r="E10" s="56">
        <v>3919</v>
      </c>
      <c r="F10" s="56">
        <v>5251</v>
      </c>
    </row>
    <row r="11" spans="1:6" ht="15.6">
      <c r="A11" s="3" t="s">
        <v>49</v>
      </c>
      <c r="B11" s="102">
        <f>B10/B3</f>
        <v>7.314739442754524E-2</v>
      </c>
      <c r="C11" s="101">
        <f t="shared" ref="C11:F11" si="0">C10/C3</f>
        <v>8.3683101947942137E-2</v>
      </c>
      <c r="D11" s="101">
        <f t="shared" si="0"/>
        <v>6.2065541211519366E-2</v>
      </c>
      <c r="E11" s="101">
        <f t="shared" si="0"/>
        <v>6.3317930655637053E-2</v>
      </c>
      <c r="F11" s="101">
        <f t="shared" si="0"/>
        <v>7.0518243960087559E-2</v>
      </c>
    </row>
    <row r="12" spans="1:6" ht="15.6">
      <c r="A12" s="3" t="s">
        <v>22</v>
      </c>
      <c r="B12" s="99">
        <v>820</v>
      </c>
      <c r="C12" s="100">
        <v>597</v>
      </c>
      <c r="D12" s="100">
        <v>0</v>
      </c>
      <c r="E12" s="100">
        <v>0</v>
      </c>
      <c r="F12" s="100" t="s">
        <v>14</v>
      </c>
    </row>
    <row r="13" spans="1:6" ht="15.6">
      <c r="A13" s="4" t="s">
        <v>23</v>
      </c>
      <c r="B13" s="97">
        <f>B10+B12</f>
        <v>5942</v>
      </c>
      <c r="C13" s="98">
        <f t="shared" ref="C13:E13" si="1">C10+C12</f>
        <v>6040</v>
      </c>
      <c r="D13" s="98">
        <f t="shared" si="1"/>
        <v>3875</v>
      </c>
      <c r="E13" s="98">
        <f t="shared" si="1"/>
        <v>3919</v>
      </c>
      <c r="F13" s="98">
        <f>F10</f>
        <v>5251</v>
      </c>
    </row>
    <row r="14" spans="1:6" ht="15.6">
      <c r="A14" s="3" t="s">
        <v>50</v>
      </c>
      <c r="B14" s="102">
        <f>B13/B3</f>
        <v>8.4857832426488436E-2</v>
      </c>
      <c r="C14" s="101">
        <f t="shared" ref="C14:F14" si="2">C13/C3</f>
        <v>9.2861645373060894E-2</v>
      </c>
      <c r="D14" s="101">
        <f t="shared" si="2"/>
        <v>6.2065541211519366E-2</v>
      </c>
      <c r="E14" s="101">
        <f t="shared" si="2"/>
        <v>6.3317930655637053E-2</v>
      </c>
      <c r="F14" s="101">
        <f t="shared" si="2"/>
        <v>7.0518243960087559E-2</v>
      </c>
    </row>
    <row r="15" spans="1:6" ht="15.6">
      <c r="A15" s="3" t="s">
        <v>24</v>
      </c>
      <c r="B15" s="67">
        <v>-5701</v>
      </c>
      <c r="C15" s="68">
        <v>-6020</v>
      </c>
      <c r="D15" s="68">
        <v>-5567</v>
      </c>
      <c r="E15" s="68">
        <v>-5621</v>
      </c>
      <c r="F15" s="68">
        <v>-15295</v>
      </c>
    </row>
    <row r="16" spans="1:6" ht="15.6">
      <c r="A16" s="4" t="s">
        <v>25</v>
      </c>
      <c r="B16" s="55">
        <v>-579</v>
      </c>
      <c r="C16" s="56">
        <v>-577</v>
      </c>
      <c r="D16" s="56">
        <v>-1692</v>
      </c>
      <c r="E16" s="56">
        <v>-1702</v>
      </c>
      <c r="F16" s="56">
        <v>-10049</v>
      </c>
    </row>
    <row r="17" spans="1:6" ht="15.6">
      <c r="A17" s="3" t="s">
        <v>51</v>
      </c>
      <c r="B17" s="53">
        <v>-1836</v>
      </c>
      <c r="C17" s="54">
        <v>-1922</v>
      </c>
      <c r="D17" s="54">
        <v>-2139</v>
      </c>
      <c r="E17" s="54">
        <v>6799</v>
      </c>
      <c r="F17" s="54">
        <v>-341</v>
      </c>
    </row>
    <row r="18" spans="1:6" ht="15.6">
      <c r="A18" s="3" t="s">
        <v>28</v>
      </c>
      <c r="B18" s="67" t="s">
        <v>14</v>
      </c>
      <c r="C18" s="68" t="s">
        <v>14</v>
      </c>
      <c r="D18" s="68" t="s">
        <v>14</v>
      </c>
      <c r="E18" s="68" t="s">
        <v>14</v>
      </c>
      <c r="F18" s="68" t="s">
        <v>14</v>
      </c>
    </row>
    <row r="19" spans="1:6" ht="15.6">
      <c r="A19" s="4" t="s">
        <v>29</v>
      </c>
      <c r="B19" s="55">
        <v>-2415</v>
      </c>
      <c r="C19" s="56">
        <v>-2499</v>
      </c>
      <c r="D19" s="56">
        <v>-3831</v>
      </c>
      <c r="E19" s="56">
        <v>5097</v>
      </c>
      <c r="F19" s="56">
        <v>-10390</v>
      </c>
    </row>
    <row r="20" spans="1:6" ht="15.6">
      <c r="A20" s="3" t="s">
        <v>30</v>
      </c>
      <c r="B20" s="67">
        <v>211</v>
      </c>
      <c r="C20" s="68">
        <v>54</v>
      </c>
      <c r="D20" s="68">
        <v>-789</v>
      </c>
      <c r="E20" s="68">
        <v>386</v>
      </c>
      <c r="F20" s="68">
        <v>-174</v>
      </c>
    </row>
    <row r="21" spans="1:6" ht="16.149999999999999" thickBot="1">
      <c r="A21" s="59" t="s">
        <v>31</v>
      </c>
      <c r="B21" s="60">
        <v>-2204</v>
      </c>
      <c r="C21" s="61">
        <v>-2445</v>
      </c>
      <c r="D21" s="61">
        <v>-4620</v>
      </c>
      <c r="E21" s="61">
        <v>5483</v>
      </c>
      <c r="F21" s="61">
        <v>-10564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3A197-1632-4AC4-B99B-6FAB4EFD3709}">
  <dimension ref="A1:F26"/>
  <sheetViews>
    <sheetView showGridLines="0" workbookViewId="0">
      <selection activeCell="H8" sqref="H8"/>
    </sheetView>
  </sheetViews>
  <sheetFormatPr defaultRowHeight="14.45"/>
  <cols>
    <col min="1" max="1" width="54.5703125" bestFit="1" customWidth="1"/>
    <col min="2" max="5" width="10.28515625" bestFit="1" customWidth="1"/>
    <col min="6" max="6" width="11.42578125" bestFit="1" customWidth="1"/>
  </cols>
  <sheetData>
    <row r="1" spans="1:6" ht="16.149999999999999" thickBot="1">
      <c r="A1" s="8" t="s">
        <v>52</v>
      </c>
    </row>
    <row r="2" spans="1:6" ht="18">
      <c r="A2" s="7" t="s">
        <v>1</v>
      </c>
      <c r="B2" s="63">
        <v>2025</v>
      </c>
      <c r="C2" s="63">
        <v>2024</v>
      </c>
      <c r="D2" s="63">
        <v>2023</v>
      </c>
      <c r="E2" s="63">
        <v>2022</v>
      </c>
      <c r="F2" s="64">
        <v>2021</v>
      </c>
    </row>
    <row r="3" spans="1:6" ht="15.6">
      <c r="A3" s="69" t="s">
        <v>53</v>
      </c>
      <c r="B3" s="72">
        <v>38400</v>
      </c>
      <c r="C3" s="73">
        <v>48599</v>
      </c>
      <c r="D3" s="73">
        <v>82740</v>
      </c>
      <c r="E3" s="73">
        <v>122058</v>
      </c>
      <c r="F3" s="73">
        <v>52504</v>
      </c>
    </row>
    <row r="4" spans="1:6" ht="22.9">
      <c r="A4" s="70"/>
      <c r="B4" s="74"/>
      <c r="C4" s="75"/>
      <c r="D4" s="75"/>
      <c r="E4" s="75"/>
      <c r="F4" s="75"/>
    </row>
    <row r="5" spans="1:6" ht="16.149999999999999" thickBot="1">
      <c r="A5" s="31" t="s">
        <v>54</v>
      </c>
      <c r="B5" s="76">
        <v>9695</v>
      </c>
      <c r="C5" s="21">
        <v>18348</v>
      </c>
      <c r="D5" s="21">
        <v>-3582</v>
      </c>
      <c r="E5" s="21">
        <v>-1542</v>
      </c>
      <c r="F5" s="21">
        <v>2909</v>
      </c>
    </row>
    <row r="6" spans="1:6" ht="16.149999999999999" thickBot="1">
      <c r="A6" s="32" t="s">
        <v>55</v>
      </c>
      <c r="B6" s="76">
        <v>-14236</v>
      </c>
      <c r="C6" s="21">
        <v>-20763</v>
      </c>
      <c r="D6" s="21">
        <v>-18935</v>
      </c>
      <c r="E6" s="21">
        <v>-25167</v>
      </c>
      <c r="F6" s="21">
        <v>-26027</v>
      </c>
    </row>
    <row r="7" spans="1:6" ht="15.6">
      <c r="A7" s="33" t="s">
        <v>56</v>
      </c>
      <c r="B7" s="76">
        <v>-563</v>
      </c>
      <c r="C7" s="21">
        <v>-7541</v>
      </c>
      <c r="D7" s="21">
        <v>-10522</v>
      </c>
      <c r="E7" s="21">
        <v>-14055</v>
      </c>
      <c r="F7" s="21">
        <v>91673</v>
      </c>
    </row>
    <row r="8" spans="1:6" ht="15.6">
      <c r="A8" s="3" t="s">
        <v>57</v>
      </c>
      <c r="B8" s="77">
        <v>-86</v>
      </c>
      <c r="C8" s="78">
        <v>-243</v>
      </c>
      <c r="D8" s="78">
        <v>-1102</v>
      </c>
      <c r="E8" s="78">
        <v>1446</v>
      </c>
      <c r="F8" s="78">
        <v>999</v>
      </c>
    </row>
    <row r="9" spans="1:6" ht="16.149999999999999" thickBot="1">
      <c r="A9" s="71" t="s">
        <v>58</v>
      </c>
      <c r="B9" s="72">
        <v>-5190</v>
      </c>
      <c r="C9" s="73">
        <v>-10199</v>
      </c>
      <c r="D9" s="73">
        <v>-34141</v>
      </c>
      <c r="E9" s="73">
        <v>-39318</v>
      </c>
      <c r="F9" s="73">
        <v>69554</v>
      </c>
    </row>
    <row r="10" spans="1:6" ht="23.45" thickBot="1">
      <c r="A10" s="34"/>
      <c r="B10" s="74"/>
      <c r="C10" s="75"/>
      <c r="D10" s="75"/>
      <c r="E10" s="75"/>
      <c r="F10" s="75"/>
    </row>
    <row r="11" spans="1:6" ht="16.149999999999999" thickBot="1">
      <c r="A11" s="9" t="s">
        <v>59</v>
      </c>
      <c r="B11" s="72">
        <v>33210</v>
      </c>
      <c r="C11" s="73">
        <v>38400</v>
      </c>
      <c r="D11" s="73">
        <v>48599</v>
      </c>
      <c r="E11" s="73">
        <v>82740</v>
      </c>
      <c r="F11" s="73">
        <v>122058</v>
      </c>
    </row>
    <row r="12" spans="1:6" ht="23.45" thickBot="1">
      <c r="A12" s="34"/>
      <c r="B12" s="74"/>
      <c r="C12" s="75"/>
      <c r="D12" s="75"/>
      <c r="E12" s="75"/>
      <c r="F12" s="75"/>
    </row>
    <row r="13" spans="1:6" ht="16.149999999999999" thickBot="1">
      <c r="A13" s="32" t="s">
        <v>60</v>
      </c>
      <c r="B13" s="76">
        <v>18359</v>
      </c>
      <c r="C13" s="21">
        <v>16462</v>
      </c>
      <c r="D13" s="21">
        <v>-2727</v>
      </c>
      <c r="E13" s="21">
        <v>-26506</v>
      </c>
      <c r="F13" s="21">
        <v>-3681</v>
      </c>
    </row>
    <row r="14" spans="1:6" ht="16.5">
      <c r="A14" s="33" t="s">
        <v>61</v>
      </c>
      <c r="B14" s="76">
        <v>-9199</v>
      </c>
      <c r="C14" s="21">
        <v>4013</v>
      </c>
      <c r="D14" s="21">
        <v>11382</v>
      </c>
      <c r="E14" s="21">
        <v>10982</v>
      </c>
      <c r="F14" s="21">
        <v>-3255</v>
      </c>
    </row>
    <row r="15" spans="1:6" ht="15.6">
      <c r="A15" s="3" t="s">
        <v>62</v>
      </c>
      <c r="B15" s="77">
        <v>-15314</v>
      </c>
      <c r="C15" s="78">
        <v>-17040</v>
      </c>
      <c r="D15" s="78">
        <v>-19301</v>
      </c>
      <c r="E15" s="78">
        <v>-18878</v>
      </c>
      <c r="F15" s="78">
        <v>-13403</v>
      </c>
    </row>
    <row r="16" spans="1:6" ht="16.149999999999999" thickBot="1">
      <c r="A16" s="71" t="s">
        <v>63</v>
      </c>
      <c r="B16" s="72">
        <v>-6154</v>
      </c>
      <c r="C16" s="73">
        <v>3435</v>
      </c>
      <c r="D16" s="73">
        <v>-10646</v>
      </c>
      <c r="E16" s="73">
        <v>-34402</v>
      </c>
      <c r="F16" s="73">
        <v>-20339</v>
      </c>
    </row>
    <row r="17" spans="1:6" ht="23.45" thickBot="1">
      <c r="A17" s="34"/>
      <c r="B17" s="74"/>
      <c r="C17" s="75"/>
      <c r="D17" s="75"/>
      <c r="E17" s="75"/>
      <c r="F17" s="75"/>
    </row>
    <row r="18" spans="1:6" ht="15.6">
      <c r="A18" s="33" t="s">
        <v>64</v>
      </c>
      <c r="B18" s="76">
        <v>13138</v>
      </c>
      <c r="C18" s="21">
        <v>18055</v>
      </c>
      <c r="D18" s="21">
        <v>26220</v>
      </c>
      <c r="E18" s="21">
        <v>46916</v>
      </c>
      <c r="F18" s="21">
        <v>100021</v>
      </c>
    </row>
    <row r="19" spans="1:6" ht="15.6">
      <c r="A19" s="3" t="s">
        <v>65</v>
      </c>
      <c r="B19" s="77">
        <v>20072</v>
      </c>
      <c r="C19" s="78">
        <v>20345</v>
      </c>
      <c r="D19" s="78">
        <v>22379</v>
      </c>
      <c r="E19" s="78">
        <v>35824</v>
      </c>
      <c r="F19" s="78">
        <v>22037</v>
      </c>
    </row>
    <row r="20" spans="1:6" ht="16.149999999999999" thickBot="1">
      <c r="A20" s="71" t="s">
        <v>59</v>
      </c>
      <c r="B20" s="72">
        <v>33210</v>
      </c>
      <c r="C20" s="73">
        <v>38400</v>
      </c>
      <c r="D20" s="73">
        <v>48599</v>
      </c>
      <c r="E20" s="73">
        <v>82740</v>
      </c>
      <c r="F20" s="73">
        <v>122058</v>
      </c>
    </row>
    <row r="21" spans="1:6" ht="23.45" thickBot="1">
      <c r="A21" s="34"/>
      <c r="B21" s="74"/>
      <c r="C21" s="75"/>
      <c r="D21" s="75"/>
      <c r="E21" s="75"/>
      <c r="F21" s="75"/>
    </row>
    <row r="22" spans="1:6" ht="16.149999999999999" thickBot="1">
      <c r="A22" s="32" t="s">
        <v>66</v>
      </c>
      <c r="B22" s="76" t="s">
        <v>14</v>
      </c>
      <c r="C22" s="21">
        <v>100000</v>
      </c>
      <c r="D22" s="21">
        <v>100000</v>
      </c>
      <c r="E22" s="21">
        <v>100000</v>
      </c>
      <c r="F22" s="21">
        <v>100000</v>
      </c>
    </row>
    <row r="23" spans="1:6" ht="15.6">
      <c r="A23" s="33" t="s">
        <v>67</v>
      </c>
      <c r="B23" s="76">
        <v>75000</v>
      </c>
      <c r="C23" s="21" t="s">
        <v>14</v>
      </c>
      <c r="D23" s="21" t="s">
        <v>14</v>
      </c>
      <c r="E23" s="21" t="s">
        <v>14</v>
      </c>
      <c r="F23" s="21" t="s">
        <v>14</v>
      </c>
    </row>
    <row r="24" spans="1:6" ht="15.6">
      <c r="A24" s="4" t="s">
        <v>68</v>
      </c>
      <c r="B24" s="77">
        <v>-13138</v>
      </c>
      <c r="C24" s="78">
        <v>-18055</v>
      </c>
      <c r="D24" s="78">
        <v>-26220</v>
      </c>
      <c r="E24" s="78">
        <v>-46916</v>
      </c>
      <c r="F24" s="78">
        <v>-100021</v>
      </c>
    </row>
    <row r="25" spans="1:6" ht="16.149999999999999" thickBot="1">
      <c r="A25" s="6" t="s">
        <v>69</v>
      </c>
      <c r="B25" s="79">
        <v>61862</v>
      </c>
      <c r="C25" s="80">
        <v>81945</v>
      </c>
      <c r="D25" s="80">
        <v>73780</v>
      </c>
      <c r="E25" s="80">
        <v>53084</v>
      </c>
      <c r="F25" s="80">
        <v>-21</v>
      </c>
    </row>
    <row r="26" spans="1:6" ht="15" thickTop="1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0B52-FD18-4B10-A4F9-08C1E58F1C69}">
  <dimension ref="A1:F24"/>
  <sheetViews>
    <sheetView showGridLines="0" workbookViewId="0">
      <selection activeCell="I7" sqref="I7"/>
    </sheetView>
  </sheetViews>
  <sheetFormatPr defaultRowHeight="14.45"/>
  <cols>
    <col min="1" max="1" width="40.7109375" bestFit="1" customWidth="1"/>
    <col min="2" max="5" width="10.28515625" bestFit="1" customWidth="1"/>
    <col min="6" max="6" width="10.140625" bestFit="1" customWidth="1"/>
  </cols>
  <sheetData>
    <row r="1" spans="1:6" ht="16.149999999999999" thickBot="1">
      <c r="A1" s="8" t="s">
        <v>70</v>
      </c>
    </row>
    <row r="2" spans="1:6" ht="18">
      <c r="A2" s="7" t="s">
        <v>1</v>
      </c>
      <c r="B2" s="1">
        <v>2025</v>
      </c>
      <c r="C2" s="1">
        <v>2024</v>
      </c>
      <c r="D2" s="1">
        <v>2023</v>
      </c>
      <c r="E2" s="1">
        <v>2022</v>
      </c>
      <c r="F2" s="2">
        <v>2021</v>
      </c>
    </row>
    <row r="3" spans="1:6" ht="15.6">
      <c r="A3" s="43" t="s">
        <v>71</v>
      </c>
      <c r="B3" s="76">
        <v>20617</v>
      </c>
      <c r="C3" s="81">
        <v>20617</v>
      </c>
      <c r="D3" s="11">
        <v>29397</v>
      </c>
      <c r="E3" s="12">
        <v>29404</v>
      </c>
      <c r="F3" s="13">
        <v>22210</v>
      </c>
    </row>
    <row r="4" spans="1:6" ht="16.149999999999999" thickBot="1">
      <c r="A4" s="31" t="s">
        <v>72</v>
      </c>
      <c r="B4" s="76">
        <v>67748</v>
      </c>
      <c r="C4" s="82">
        <v>70085</v>
      </c>
      <c r="D4" s="83">
        <v>71454</v>
      </c>
      <c r="E4" s="21">
        <v>69099</v>
      </c>
      <c r="F4" s="22">
        <v>57923</v>
      </c>
    </row>
    <row r="5" spans="1:6" ht="16.149999999999999" thickBot="1">
      <c r="A5" s="32" t="s">
        <v>73</v>
      </c>
      <c r="B5" s="76">
        <v>7900</v>
      </c>
      <c r="C5" s="19">
        <v>8889</v>
      </c>
      <c r="D5" s="20">
        <v>8520</v>
      </c>
      <c r="E5" s="21">
        <v>8792</v>
      </c>
      <c r="F5" s="22">
        <v>7233</v>
      </c>
    </row>
    <row r="6" spans="1:6" ht="16.149999999999999" thickBot="1">
      <c r="A6" s="32" t="s">
        <v>74</v>
      </c>
      <c r="B6" s="76">
        <v>21307</v>
      </c>
      <c r="C6" s="19">
        <v>24630</v>
      </c>
      <c r="D6" s="20">
        <v>27177</v>
      </c>
      <c r="E6" s="21">
        <v>30658</v>
      </c>
      <c r="F6" s="22">
        <v>13437</v>
      </c>
    </row>
    <row r="7" spans="1:6" ht="16.149999999999999" thickBot="1">
      <c r="A7" s="32" t="s">
        <v>75</v>
      </c>
      <c r="B7" s="76">
        <v>1783</v>
      </c>
      <c r="C7" s="19">
        <v>1397</v>
      </c>
      <c r="D7" s="20">
        <v>1512</v>
      </c>
      <c r="E7" s="21">
        <v>1465</v>
      </c>
      <c r="F7" s="22">
        <v>2152</v>
      </c>
    </row>
    <row r="8" spans="1:6" ht="16.149999999999999" thickBot="1">
      <c r="A8" s="32" t="s">
        <v>76</v>
      </c>
      <c r="B8" s="76" t="s">
        <v>14</v>
      </c>
      <c r="C8" s="19" t="s">
        <v>14</v>
      </c>
      <c r="D8" s="20" t="s">
        <v>14</v>
      </c>
      <c r="E8" s="21">
        <v>1823</v>
      </c>
      <c r="F8" s="22">
        <v>1974</v>
      </c>
    </row>
    <row r="9" spans="1:6" ht="16.149999999999999" thickBot="1">
      <c r="A9" s="32" t="s">
        <v>77</v>
      </c>
      <c r="B9" s="76">
        <v>1151</v>
      </c>
      <c r="C9" s="19">
        <v>1242</v>
      </c>
      <c r="D9" s="20">
        <v>1136</v>
      </c>
      <c r="E9" s="21">
        <v>1506</v>
      </c>
      <c r="F9" s="22">
        <v>1083</v>
      </c>
    </row>
    <row r="10" spans="1:6" ht="16.149999999999999" thickBot="1">
      <c r="A10" s="32" t="s">
        <v>78</v>
      </c>
      <c r="B10" s="76">
        <v>3128</v>
      </c>
      <c r="C10" s="19">
        <v>4786</v>
      </c>
      <c r="D10" s="20">
        <v>596</v>
      </c>
      <c r="E10" s="21">
        <v>1369</v>
      </c>
      <c r="F10" s="22">
        <v>496</v>
      </c>
    </row>
    <row r="11" spans="1:6" ht="16.149999999999999" thickBot="1">
      <c r="A11" s="32" t="s">
        <v>79</v>
      </c>
      <c r="B11" s="76">
        <v>364</v>
      </c>
      <c r="C11" s="19">
        <v>450</v>
      </c>
      <c r="D11" s="20">
        <v>737</v>
      </c>
      <c r="E11" s="21">
        <v>1113</v>
      </c>
      <c r="F11" s="22">
        <v>333</v>
      </c>
    </row>
    <row r="12" spans="1:6" ht="16.149999999999999" thickBot="1">
      <c r="A12" s="32" t="s">
        <v>80</v>
      </c>
      <c r="B12" s="76">
        <v>48927</v>
      </c>
      <c r="C12" s="19">
        <v>59295</v>
      </c>
      <c r="D12" s="20">
        <v>50989</v>
      </c>
      <c r="E12" s="21">
        <v>57035</v>
      </c>
      <c r="F12" s="22">
        <v>49326</v>
      </c>
    </row>
    <row r="13" spans="1:6" ht="16.149999999999999" thickBot="1">
      <c r="A13" s="32" t="s">
        <v>81</v>
      </c>
      <c r="B13" s="77">
        <v>33210</v>
      </c>
      <c r="C13" s="84">
        <v>38400</v>
      </c>
      <c r="D13" s="85">
        <v>48599</v>
      </c>
      <c r="E13" s="78">
        <v>82740</v>
      </c>
      <c r="F13" s="86">
        <v>122058</v>
      </c>
    </row>
    <row r="14" spans="1:6" ht="16.149999999999999" thickBot="1">
      <c r="A14" s="9" t="s">
        <v>82</v>
      </c>
      <c r="B14" s="72">
        <v>206135</v>
      </c>
      <c r="C14" s="87">
        <v>229791</v>
      </c>
      <c r="D14" s="88">
        <v>240117</v>
      </c>
      <c r="E14" s="73">
        <v>285004</v>
      </c>
      <c r="F14" s="25">
        <v>278225</v>
      </c>
    </row>
    <row r="15" spans="1:6" ht="23.45" thickBot="1">
      <c r="A15" s="34"/>
      <c r="B15" s="74"/>
      <c r="C15" s="89"/>
      <c r="D15" s="90"/>
      <c r="E15" s="75"/>
      <c r="F15" s="91"/>
    </row>
    <row r="16" spans="1:6" ht="16.149999999999999" thickBot="1">
      <c r="A16" s="32" t="s">
        <v>83</v>
      </c>
      <c r="B16" s="76">
        <v>27285</v>
      </c>
      <c r="C16" s="19">
        <v>6843</v>
      </c>
      <c r="D16" s="20">
        <v>26284</v>
      </c>
      <c r="E16" s="21">
        <v>53555</v>
      </c>
      <c r="F16" s="22">
        <v>97865</v>
      </c>
    </row>
    <row r="17" spans="1:6" ht="16.149999999999999" thickBot="1">
      <c r="A17" s="32" t="s">
        <v>84</v>
      </c>
      <c r="B17" s="76">
        <v>86294</v>
      </c>
      <c r="C17" s="19">
        <v>112781</v>
      </c>
      <c r="D17" s="20">
        <v>112366</v>
      </c>
      <c r="E17" s="21">
        <v>115502</v>
      </c>
      <c r="F17" s="22">
        <v>102035</v>
      </c>
    </row>
    <row r="18" spans="1:6" ht="16.149999999999999" thickBot="1">
      <c r="A18" s="32" t="s">
        <v>85</v>
      </c>
      <c r="B18" s="77">
        <v>92556</v>
      </c>
      <c r="C18" s="92">
        <v>110167</v>
      </c>
      <c r="D18" s="23">
        <v>101467</v>
      </c>
      <c r="E18" s="14">
        <v>115947</v>
      </c>
      <c r="F18" s="15">
        <v>78325</v>
      </c>
    </row>
    <row r="19" spans="1:6" ht="16.149999999999999" thickBot="1">
      <c r="A19" s="9" t="s">
        <v>86</v>
      </c>
      <c r="B19" s="72">
        <v>206135</v>
      </c>
      <c r="C19" s="24">
        <v>229791</v>
      </c>
      <c r="D19" s="16">
        <v>240117</v>
      </c>
      <c r="E19" s="17">
        <v>285004</v>
      </c>
      <c r="F19" s="18">
        <v>278225</v>
      </c>
    </row>
    <row r="20" spans="1:6" ht="23.45" thickBot="1">
      <c r="A20" s="34"/>
      <c r="B20" s="74"/>
      <c r="C20" s="89"/>
      <c r="D20" s="90"/>
      <c r="E20" s="75"/>
      <c r="F20" s="91"/>
    </row>
    <row r="21" spans="1:6" ht="16.149999999999999" thickBot="1">
      <c r="A21" s="44" t="s">
        <v>87</v>
      </c>
      <c r="B21" s="108">
        <v>-18935</v>
      </c>
      <c r="C21" s="93">
        <v>-26829</v>
      </c>
      <c r="D21" s="26">
        <v>-22488</v>
      </c>
      <c r="E21" s="27">
        <v>-13762</v>
      </c>
      <c r="F21" s="28">
        <v>-3126</v>
      </c>
    </row>
    <row r="22" spans="1:6" ht="15" thickTop="1"/>
    <row r="23" spans="1:6">
      <c r="A23" s="109"/>
      <c r="B23" s="109"/>
      <c r="C23" s="109"/>
      <c r="D23" s="109"/>
      <c r="E23" s="109"/>
      <c r="F23" s="109"/>
    </row>
    <row r="24" spans="1:6">
      <c r="A24" s="109"/>
      <c r="B24" s="109"/>
      <c r="C24" s="109"/>
      <c r="D24" s="109"/>
      <c r="E24" s="109"/>
      <c r="F24" s="109"/>
    </row>
  </sheetData>
  <mergeCells count="1">
    <mergeCell ref="A23:F2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7340B0112C8D45A27B63F1FDE608DE" ma:contentTypeVersion="3" ma:contentTypeDescription="Create a new document." ma:contentTypeScope="" ma:versionID="bd04a182d24ef11d6ec0120e692359dd">
  <xsd:schema xmlns:xsd="http://www.w3.org/2001/XMLSchema" xmlns:xs="http://www.w3.org/2001/XMLSchema" xmlns:p="http://schemas.microsoft.com/office/2006/metadata/properties" xmlns:ns2="9085222c-6a9a-40e3-82a5-3b0682704c53" targetNamespace="http://schemas.microsoft.com/office/2006/metadata/properties" ma:root="true" ma:fieldsID="7fb9951ee0dbbd2e947f3ba3f901ec69" ns2:_="">
    <xsd:import namespace="9085222c-6a9a-40e3-82a5-3b0682704c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85222c-6a9a-40e3-82a5-3b0682704c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CC0CDCD-B2F4-4553-A3AA-AC3BC9E87187}"/>
</file>

<file path=customXml/itemProps2.xml><?xml version="1.0" encoding="utf-8"?>
<ds:datastoreItem xmlns:ds="http://schemas.openxmlformats.org/officeDocument/2006/customXml" ds:itemID="{F230AB92-CCBA-4613-9223-E31B9BE4706B}"/>
</file>

<file path=customXml/itemProps3.xml><?xml version="1.0" encoding="utf-8"?>
<ds:datastoreItem xmlns:ds="http://schemas.openxmlformats.org/officeDocument/2006/customXml" ds:itemID="{07CEA08B-0954-4FED-AA02-AE46F58B5F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Ben Minten | CM.com</dc:creator>
  <cp:keywords/>
  <dc:description/>
  <cp:lastModifiedBy>Jennifer Mouws | CM.com</cp:lastModifiedBy>
  <cp:revision/>
  <dcterms:created xsi:type="dcterms:W3CDTF">2015-06-05T18:17:20Z</dcterms:created>
  <dcterms:modified xsi:type="dcterms:W3CDTF">2026-02-11T17:04:54Z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0x0101006E7340B0112C8D45A27B63F1FDE608DE</vt:lpwstr>
  </property>
</Properties>
</file>